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<sst xmlns="http://schemas.openxmlformats.org/spreadsheetml/2006/main" count="32" uniqueCount="32">
  <si>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</si>
  <si>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RCA040</t>
  </si>
  <si>
    <t xml:space="preserve">U</t>
  </si>
  <si>
    <t xml:space="preserve">Chauffe-eau gaz à accumulation, à condensation.</t>
  </si>
  <si>
    <r>
      <rPr>
        <b/>
        <sz val="7.80"/>
        <color rgb="FF000000"/>
        <rFont val="A"/>
        <family val="2"/>
      </rPr>
      <t xml:space="preserve">Réhabilitation énergétique des bâtiments via la mise en place, en remplacement d'un équipement existant, de chauffe-eau gaz avec accumulation naturel, à condensation, pour le service d'E.C.S., de sol, chambre de combustion étanche et tirage forcé, capacité utile 189 l, diamètre 560 mm, hauteur 1620 mm, puissance utile 47,3 kW</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</si>
  <si>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</si>
  <si>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</si>
  <si>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</si>
  <si>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</si>
  <si>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</si>
  <si>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</si>
  <si>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mt38agc060d</t>
  </si>
  <si>
    <t xml:space="preserve">Chauffe-eau gaz avec accumulation naturel, à condensation, pour le service d'E.C.S., de sol, chambre de combustion étanche et tirage forcé, capacité utile 189 l, diamètre 560 mm, hauteur 1620 mm, puissance utile 47,3 kW, brûleur de prémélange avec faible émission de NOx, allumeur électronique, tonneau en acier inoxydable, isolation thermique de 50 mm d'épaisseur de mousse de polyuréthane sans CFC, panneau de contrôle avec diagnostic digital de la température et de l'état, vanne de vidange et groupe de sécurité.</t>
  </si>
  <si>
    <t xml:space="preserve">U</t>
  </si>
  <si>
    <t xml:space="preserve">mt37sve010d</t>
  </si>
  <si>
    <t xml:space="preserve">Vanne à sphère en laiton nickelé à visser de 1".</t>
  </si>
  <si>
    <t xml:space="preserve">U</t>
  </si>
  <si>
    <t xml:space="preserve">mt38www011</t>
  </si>
  <si>
    <t xml:space="preserve">Produits complémentaires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</si>
  <si>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</si>
  <si>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</si>
  <si>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</si>
  <si>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</si>
  <si>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</si>
  <si>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</si>
  <si>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</si>
  <si>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Majoration des montants</t>
  </si>
  <si>
    <t xml:space="preserve">%</t>
  </si>
  <si>
    <t xml:space="preserve">Coûts indirects</t>
  </si>
  <si>
    <t xml:space="preserve">%</t>
  </si>
  <si>
    <t xml:space="preserve">Coût d'entretien décennal: 3.915.613,64F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</si>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</sst>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82" customWidth="1"/>
    <col min="2" max="2" width="10.64" customWidth="1"/>
    <col min="3" max="3" width="20.40" customWidth="1"/>
    <col min="4" max="4" width="30.16" customWidth="1"/>
    <col min="5" max="5" width="2.19" customWidth="1"/>
    <col min="6" max="6" width="8.60" customWidth="1"/>
    <col min="7" max="7" width="4.23" customWidth="1"/>
    <col min="8" max="8" width="1.60" customWidth="1"/>
    <col min="9" max="9" width="13.41" customWidth="1"/>
    <col min="10" max="10" width="2.62" customWidth="1"/>
    <col min="11" max="11" width="12.39" customWidth="1"/>
  </cols>
  <sheetData>
    <row r="1" spans="1:1" ht="1.80" thickBot="1" customHeight="1">
      <c r="A1" s="1" t="s">
        <v>0</v>
      </c>
      <c r="B1" s="1"/>
      <c r="C1" s="1"/>
      <c r="D1" s="1"/>
      <c r="E1" s="1"/>
      <c r="F1" s="1"/>
      <c r="G1" s="1"/>
      <c r="H1" s="1"/>
      <c r="I1" s="1"/>
      <c r="J1" s="1"/>
      <c r="K1" s="1"/>
    </row>
    <row r="3" spans="1:11" ht="21.6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79.20" thickBot="1" customHeight="1">
      <c r="A8" s="10" t="s">
        <v>11</v>
      </c>
      <c r="B8" s="10" t="s">
        <v>12</v>
      </c>
      <c r="C8" s="10"/>
      <c r="D8" s="10"/>
      <c r="E8" s="10"/>
      <c r="F8" s="12">
        <v>1.000000</v>
      </c>
      <c r="G8" s="14" t="s">
        <v>13</v>
      </c>
      <c r="H8" s="14"/>
      <c r="I8" s="16">
        <v>5523504.520000</v>
      </c>
      <c r="J8" s="16"/>
      <c r="K8" s="16">
        <f ca="1">ROUND(INDIRECT(ADDRESS(ROW()+(0), COLUMN()+(-5), 1))*INDIRECT(ADDRESS(ROW()+(0), COLUMN()+(-2), 1)), 2)</f>
        <v>5523504.520000</v>
      </c>
    </row>
    <row r="9" spans="1:11" ht="12.00" thickBot="1" customHeight="1">
      <c r="A9" s="17" t="s">
        <v>14</v>
      </c>
      <c r="B9" s="17" t="s">
        <v>15</v>
      </c>
      <c r="C9" s="17"/>
      <c r="D9" s="17"/>
      <c r="E9" s="17"/>
      <c r="F9" s="18">
        <v>2.000000</v>
      </c>
      <c r="G9" s="19" t="s">
        <v>16</v>
      </c>
      <c r="H9" s="19"/>
      <c r="I9" s="20">
        <v>8692.890000</v>
      </c>
      <c r="J9" s="20"/>
      <c r="K9" s="20">
        <f ca="1">ROUND(INDIRECT(ADDRESS(ROW()+(0), COLUMN()+(-5), 1))*INDIRECT(ADDRESS(ROW()+(0), COLUMN()+(-2), 1)), 2)</f>
        <v>17385.780000</v>
      </c>
    </row>
    <row r="10" spans="1:11" ht="12.00" thickBot="1" customHeight="1">
      <c r="A10" s="17" t="s">
        <v>17</v>
      </c>
      <c r="B10" s="17" t="s">
        <v>18</v>
      </c>
      <c r="C10" s="17"/>
      <c r="D10" s="17"/>
      <c r="E10" s="17"/>
      <c r="F10" s="18">
        <v>1.000000</v>
      </c>
      <c r="G10" s="19" t="s">
        <v>19</v>
      </c>
      <c r="H10" s="19"/>
      <c r="I10" s="20">
        <v>1285.310000</v>
      </c>
      <c r="J10" s="20"/>
      <c r="K10" s="20">
        <f ca="1">ROUND(INDIRECT(ADDRESS(ROW()+(0), COLUMN()+(-5), 1))*INDIRECT(ADDRESS(ROW()+(0), COLUMN()+(-2), 1)), 2)</f>
        <v>1285.310000</v>
      </c>
    </row>
    <row r="11" spans="1:11" ht="12.00" thickBot="1" customHeight="1">
      <c r="A11" s="17" t="s">
        <v>20</v>
      </c>
      <c r="B11" s="17" t="s">
        <v>21</v>
      </c>
      <c r="C11" s="17"/>
      <c r="D11" s="17"/>
      <c r="E11" s="17"/>
      <c r="F11" s="18">
        <v>5.127000</v>
      </c>
      <c r="G11" s="19" t="s">
        <v>22</v>
      </c>
      <c r="H11" s="19"/>
      <c r="I11" s="20">
        <v>2489.790000</v>
      </c>
      <c r="J11" s="20"/>
      <c r="K11" s="20">
        <f ca="1">ROUND(INDIRECT(ADDRESS(ROW()+(0), COLUMN()+(-5), 1))*INDIRECT(ADDRESS(ROW()+(0), COLUMN()+(-2), 1)), 2)</f>
        <v>12765.150000</v>
      </c>
    </row>
    <row r="12" spans="1:11" ht="12.00" thickBot="1" customHeight="1">
      <c r="A12" s="17" t="s">
        <v>23</v>
      </c>
      <c r="B12" s="21" t="s">
        <v>24</v>
      </c>
      <c r="C12" s="21"/>
      <c r="D12" s="21"/>
      <c r="E12" s="21"/>
      <c r="F12" s="22">
        <v>5.127000</v>
      </c>
      <c r="G12" s="23" t="s">
        <v>25</v>
      </c>
      <c r="H12" s="23"/>
      <c r="I12" s="24">
        <v>1518.390000</v>
      </c>
      <c r="J12" s="24"/>
      <c r="K12" s="24">
        <f ca="1">ROUND(INDIRECT(ADDRESS(ROW()+(0), COLUMN()+(-5), 1))*INDIRECT(ADDRESS(ROW()+(0), COLUMN()+(-2), 1)), 2)</f>
        <v>7784.790000</v>
      </c>
    </row>
    <row r="13" spans="1:11" ht="12.00" thickBot="1" customHeight="1">
      <c r="A13" s="17"/>
      <c r="B13" s="10" t="s">
        <v>26</v>
      </c>
      <c r="C13" s="10"/>
      <c r="D13" s="10"/>
      <c r="E13" s="10"/>
      <c r="F13" s="12">
        <v>2.000000</v>
      </c>
      <c r="G13" s="14" t="s">
        <v>27</v>
      </c>
      <c r="H13" s="14"/>
      <c r="I13" s="16">
        <f ca="1">ROUND(SUM(INDIRECT(ADDRESS(ROW()+(-1), COLUMN()+(2), 1)),INDIRECT(ADDRESS(ROW()+(-2), COLUMN()+(2), 1)),INDIRECT(ADDRESS(ROW()+(-3), COLUMN()+(2), 1)),INDIRECT(ADDRESS(ROW()+(-4), COLUMN()+(2), 1)),INDIRECT(ADDRESS(ROW()+(-5), COLUMN()+(2), 1))), 2)</f>
        <v>5562725.550000</v>
      </c>
      <c r="J13" s="16"/>
      <c r="K13" s="16">
        <f ca="1">ROUND(INDIRECT(ADDRESS(ROW()+(0), COLUMN()+(-5), 1))*INDIRECT(ADDRESS(ROW()+(0), COLUMN()+(-2), 1))/100, 2)</f>
        <v>111254.510000</v>
      </c>
    </row>
    <row r="14" spans="1:11" ht="12.00" thickBot="1" customHeight="1">
      <c r="A14" s="21"/>
      <c r="B14" s="21" t="s">
        <v>28</v>
      </c>
      <c r="C14" s="21"/>
      <c r="D14" s="21"/>
      <c r="E14" s="21"/>
      <c r="F14" s="22">
        <v>3.000000</v>
      </c>
      <c r="G14" s="23" t="s">
        <v>29</v>
      </c>
      <c r="H14" s="23"/>
      <c r="I14" s="24">
        <f ca="1">ROUND(SUM(INDIRECT(ADDRESS(ROW()+(-1), COLUMN()+(2), 1)),INDIRECT(ADDRESS(ROW()+(-2), COLUMN()+(2), 1)),INDIRECT(ADDRESS(ROW()+(-3), COLUMN()+(2), 1)),INDIRECT(ADDRESS(ROW()+(-4), COLUMN()+(2), 1)),INDIRECT(ADDRESS(ROW()+(-5), COLUMN()+(2), 1)),INDIRECT(ADDRESS(ROW()+(-6), COLUMN()+(2), 1))), 2)</f>
        <v>5673980.060000</v>
      </c>
      <c r="J14" s="24"/>
      <c r="K14" s="24">
        <f ca="1">ROUND(INDIRECT(ADDRESS(ROW()+(0), COLUMN()+(-5), 1))*INDIRECT(ADDRESS(ROW()+(0), COLUMN()+(-2), 1))/100, 2)</f>
        <v>170219.400000</v>
      </c>
    </row>
    <row r="15" spans="1:11" ht="12.00" thickBot="1" customHeight="1">
      <c r="A15" s="6" t="s">
        <v>30</v>
      </c>
      <c r="B15" s="7"/>
      <c r="C15" s="7"/>
      <c r="D15" s="7"/>
      <c r="E15" s="7"/>
      <c r="F15" s="7"/>
      <c r="G15" s="25"/>
      <c r="H15" s="25"/>
      <c r="I15" s="6" t="s">
        <v>31</v>
      </c>
      <c r="J15" s="6"/>
      <c r="K15" s="26">
        <f ca="1">ROUND(SUM(INDIRECT(ADDRESS(ROW()+(-1), COLUMN()+(0), 1)),INDIRECT(ADDRESS(ROW()+(-2), COLUMN()+(0), 1)),INDIRECT(ADDRESS(ROW()+(-3), COLUMN()+(0), 1)),INDIRECT(ADDRESS(ROW()+(-4), COLUMN()+(0), 1)),INDIRECT(ADDRESS(ROW()+(-5), COLUMN()+(0), 1)),INDIRECT(ADDRESS(ROW()+(-6), COLUMN()+(0), 1)),INDIRECT(ADDRESS(ROW()+(-7), COLUMN()+(0), 1))), 2)</f>
        <v>5844199.460000</v>
      </c>
    </row>
  </sheetData>
  <mergeCells count="33">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A15:F15"/>
    <mergeCell ref="G15:H15"/>
    <mergeCell ref="I15:J15"/>
  </mergeCells>
  <pageMargins left="0.620079" right="0.472441" top="0.472441" bottom="0.472441" header="0.0" footer="0.0"/>
  <pageSetup paperSize="9" orientation="portrait"/>
  <rowBreaks count="0" manualBreakCount="0">
    </rowBreaks>
</worksheet>
</file>